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0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cranfield.sharepoint.com/sites/R2S-UGT-FEAS/Shared Documents/General/Project Files/2) Fluids/"/>
    </mc:Choice>
  </mc:AlternateContent>
  <xr:revisionPtr revIDLastSave="38" documentId="8_{D81781DF-8197-457E-9688-6C4826674FDA}" xr6:coauthVersionLast="47" xr6:coauthVersionMax="47" xr10:uidLastSave="{F506D252-6488-4ABA-9B05-DDC0442B755F}"/>
  <bookViews>
    <workbookView xWindow="-108" yWindow="-108" windowWidth="23256" windowHeight="12456" tabRatio="500" xr2:uid="{00000000-000D-0000-FFFF-FFFF00000000}"/>
  </bookViews>
  <sheets>
    <sheet name="Bill of Materials" sheetId="1" r:id="rId1"/>
  </sheets>
  <externalReferences>
    <externalReference r:id="rId2"/>
    <externalReference r:id="rId3"/>
  </externalReferences>
  <definedNames>
    <definedName name="_xlnm.Print_Area" localSheetId="0">'Bill of Materials'!$B$1:$I$45</definedName>
    <definedName name="Priority">'[1]Business Process Flowchart'!#REF!</definedName>
    <definedName name="Status">'[1]Business Process Flowchart'!#REF!</definedName>
    <definedName name="Type">'[2]Towing Invoice'!#REF!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45" i="1" l="1"/>
  <c r="C5" i="1" s="1"/>
  <c r="B11" i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10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44" i="1"/>
  <c r="I11" i="1"/>
  <c r="I12" i="1"/>
  <c r="I13" i="1"/>
  <c r="I45" i="1" l="1"/>
  <c r="C6" i="1" s="1"/>
</calcChain>
</file>

<file path=xl/sharedStrings.xml><?xml version="1.0" encoding="utf-8"?>
<sst xmlns="http://schemas.openxmlformats.org/spreadsheetml/2006/main" count="71" uniqueCount="56">
  <si>
    <t>FLUIDS BILL OF MATERIALS</t>
  </si>
  <si>
    <t>PRODUCT NAME</t>
  </si>
  <si>
    <t>CranSEDS CHURRO</t>
  </si>
  <si>
    <t>CONTACT INFO</t>
  </si>
  <si>
    <t>APPROVED BY</t>
  </si>
  <si>
    <t>Agzam Mussayev</t>
  </si>
  <si>
    <t>DATE OF APPROVAL</t>
  </si>
  <si>
    <t>PART COUNT</t>
  </si>
  <si>
    <t>TOTAL COST</t>
  </si>
  <si>
    <t>PART NUMBER</t>
  </si>
  <si>
    <t>PART NAME</t>
  </si>
  <si>
    <t>DESCRIPTION</t>
  </si>
  <si>
    <t>QUANTITY</t>
  </si>
  <si>
    <t>UNITS</t>
  </si>
  <si>
    <t>PART IMAGE</t>
  </si>
  <si>
    <t>UNIT COST</t>
  </si>
  <si>
    <t>AMOUNT</t>
  </si>
  <si>
    <t>Servo Valve Mount V2.STL</t>
  </si>
  <si>
    <t>Servo-Actuated High Pressure Ball Valve - Half Cat Rocketry by HalfCatRocketry - Thingiverse</t>
  </si>
  <si>
    <t>3D PRINTED</t>
  </si>
  <si>
    <t>Servo Valve Handle Connector V2.STL</t>
  </si>
  <si>
    <t>Part 3D Printed</t>
  </si>
  <si>
    <t>3D Printer Filament (Approx. 41g)</t>
  </si>
  <si>
    <t>Bll Valve Part</t>
  </si>
  <si>
    <t>kg</t>
  </si>
  <si>
    <t>Male To Female G/G 1/4 inch Butterfly Handle Short Design 2-Way Brass Ball Valve</t>
  </si>
  <si>
    <t>Male To Female G/G 1/4 inch Butterfly Handle Short Design 2-Way Brass Ball Valve | Tameson.co.uk</t>
  </si>
  <si>
    <t>25KG High Torque Metal Geared Waterproof Digital Servo DS3225</t>
  </si>
  <si>
    <t>https://howesmodels.co.uk/product/25kg-high-torque-metal-geared-waterproof-digital-servo/?utm_source=chatgpt.com                ZOSKAY Servo High Torque Metal Gear Standard Digital Servo 25KG/0.13S 6.8V for 1/8 1/10 RC Cars(Control Angle 180) : Amazon.co.uk: Toys &amp; Games</t>
  </si>
  <si>
    <t>M4x0.7 Metric Screws, 16mm or longer</t>
  </si>
  <si>
    <t>Buy M4 x 16mm Full Thread Socket Cap Head Screws (DIN 912) - High Tensile Stainless Steel (A4-80) - Accu</t>
  </si>
  <si>
    <t>M4x0.7 Metric Hex Nuts (Qty 4)</t>
  </si>
  <si>
    <t>Buy M4 Hexagon Nuts (DIN 934) - Stainless Steel (A2) - Accu</t>
  </si>
  <si>
    <t>M4 Flat Washers (Qty 8)</t>
  </si>
  <si>
    <t>Buy M4 x 8mm Reduced Diameter Flat Washers (DIN 433) - Stainless Steel (A2) - Accu</t>
  </si>
  <si>
    <t>M4 Split Lock Washers (Qty 4)</t>
  </si>
  <si>
    <t>Buy M4 Rectangular Profile Spring Washers (DIN 127B) - Zinc Plated High Tensile Steel (8.8) - Accu</t>
  </si>
  <si>
    <t>M3x0.5 Metric Socket Head Cap Screw, 10mm Length (Qty 1)</t>
  </si>
  <si>
    <t>Buy M3 x 10mm Full Thread Socket Cap Head Screws (DIN 912) - Stainless Steel (A2) - Accu</t>
  </si>
  <si>
    <t>M3 Flat Washer (Qty 1)</t>
  </si>
  <si>
    <t>Buy M3 x 7mm Form A Flat Washers (DIN 125) - Stainless Steel (A2) - Accu</t>
  </si>
  <si>
    <t>#8-32 Button Head or Pan Head Screw, 1/2" Length (Qty 1)</t>
  </si>
  <si>
    <t>Buy 8-32 UNC x 1/2 inch Phillips Pan Head Machine Screws (ANSI B18.6.3) - Marine Stainless Steel (A4) - Accu</t>
  </si>
  <si>
    <t>#8-32 Hex Nut (Qty 1)</t>
  </si>
  <si>
    <t>Buy 8-32 UNC Imperial Hexagon Nuts (ASME B18.6.3) - Stainless Steel (A2) - Accu</t>
  </si>
  <si>
    <t>Nylon Zip Tie, 0.188-inch width</t>
  </si>
  <si>
    <t>100 Black Nylon Cable Ties, Self-locking Zip Ties, All Size Tie Wraps - GTSE</t>
  </si>
  <si>
    <t>Optional: #10 Flat Head Screws for Panel Mounting (Qty 2)</t>
  </si>
  <si>
    <t>Braided PTFE Hose</t>
  </si>
  <si>
    <t>Feed Lines</t>
  </si>
  <si>
    <t>RS PRO 500mm Galvanized Steel Overbraid Hydraulic Hose Assembly, 180bar Max Pressure | RS</t>
  </si>
  <si>
    <t>2.5 inch Ball Valve Stainless Steel</t>
  </si>
  <si>
    <t>NOT CONFIRMED YET, SUBJECT TO CHANGE DUE TO DIAMETER AND DIFFERENT MATERIAL OF THE VALVE</t>
  </si>
  <si>
    <t>G2-1/2'' 2-Way Ball Valve Stainless Steel PTFE 63 bar - BL2SM | Tameson.co.uk</t>
  </si>
  <si>
    <t>TOTAL PARTS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</si>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</sst>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-&quot;£&quot;* #,##0.00_-;\-&quot;£&quot;* #,##0.00_-;_-&quot;£&quot;* &quot;-&quot;??_-;_-@_-"/>
    <numFmt numFmtId="165" formatCode="[$-F800]dddd\,\ mmmm\ dd\,\ yyyy"/>
  </numFmts>
  <fonts count="22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charset val="134"/>
      <scheme val="minor"/>
    </font>
    <font>
      <u/>
      <sz val="12"/>
      <color theme="11"/>
      <name val="Calibri"/>
      <family val="2"/>
      <charset val="134"/>
      <scheme val="minor"/>
    </font>
    <font>
      <b/>
      <sz val="10"/>
      <color theme="0"/>
      <name val="Century Gothic"/>
      <family val="1"/>
    </font>
    <font>
      <sz val="12"/>
      <color theme="1"/>
      <name val="Century Gothic"/>
      <family val="2"/>
    </font>
    <font>
      <sz val="11"/>
      <color theme="1"/>
      <name val="Calibri"/>
      <family val="2"/>
      <scheme val="minor"/>
    </font>
    <font>
      <sz val="10"/>
      <color theme="1"/>
      <name val="Century Gothic"/>
      <family val="1"/>
    </font>
    <font>
      <b/>
      <sz val="20"/>
      <color theme="0" tint="-0.499984740745262"/>
      <name val="Century Gothic"/>
      <family val="1"/>
    </font>
    <font>
      <sz val="10"/>
      <color theme="1"/>
      <name val="CenUTRY GOTH"/>
    </font>
    <font>
      <b/>
      <sz val="9"/>
      <color theme="0"/>
      <name val="Century Gothic"/>
      <family val="1"/>
    </font>
    <font>
      <b/>
      <sz val="11"/>
      <color theme="1"/>
      <name val="Century Gothic"/>
      <family val="1"/>
    </font>
    <font>
      <b/>
      <sz val="36"/>
      <color theme="3" tint="0.79998168889431442"/>
      <name val="Century Gothic"/>
      <family val="1"/>
    </font>
    <font>
      <b/>
      <sz val="8"/>
      <color theme="0"/>
      <name val="Century Gothic"/>
      <family val="1"/>
    </font>
    <font>
      <u/>
      <sz val="12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Bahnschrift"/>
      <family val="2"/>
    </font>
    <font>
      <sz val="11"/>
      <color theme="1"/>
      <name val="Bahnschrift"/>
      <family val="2"/>
    </font>
    <font>
      <b/>
      <sz val="11"/>
      <color rgb="FF333333"/>
      <name val="Arial"/>
      <family val="2"/>
    </font>
    <font>
      <b/>
      <sz val="12"/>
      <color rgb="FF235497"/>
      <name val="Arial"/>
      <family val="2"/>
    </font>
    <font>
      <sz val="10"/>
      <color theme="1"/>
      <name val="Bahnschrift"/>
      <family val="2"/>
    </font>
    <font>
      <sz val="12"/>
      <name val="Calibri"/>
      <family val="2"/>
      <scheme val="minor"/>
    </font>
    <font>
      <sz val="10"/>
      <color rgb="FFFF0000"/>
      <name val="Bahnschrift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lightUp">
        <fgColor theme="0" tint="-4.9989318521683403E-2"/>
        <bgColor indexed="65"/>
      </patternFill>
    </fill>
  </fills>
  <borders count="8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medium">
        <color theme="0" tint="-0.249977111117893"/>
      </bottom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theme="0" tint="-0.249977111117893"/>
      </bottom>
      <diagonal/>
    </border>
  </borders>
  <cellStyleXfs count="20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" fillId="0" borderId="0"/>
    <xf numFmtId="0" fontId="13" fillId="0" borderId="0" applyNumberFormat="0" applyFill="0" applyBorder="0" applyAlignment="0" applyProtection="0"/>
    <xf numFmtId="164" fontId="14" fillId="0" borderId="0" applyFont="0" applyFill="0" applyBorder="0" applyAlignment="0" applyProtection="0"/>
  </cellStyleXfs>
  <cellXfs count="52">
    <xf numFmtId="0" fontId="0" fillId="0" borderId="0" xfId="0"/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 indent="1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165" fontId="6" fillId="0" borderId="1" xfId="0" applyNumberFormat="1" applyFont="1" applyBorder="1" applyAlignment="1">
      <alignment horizontal="left" vertical="center" indent="1"/>
    </xf>
    <xf numFmtId="0" fontId="10" fillId="0" borderId="1" xfId="0" applyFont="1" applyBorder="1" applyAlignment="1">
      <alignment horizontal="left" vertical="center" wrapText="1" indent="1"/>
    </xf>
    <xf numFmtId="1" fontId="6" fillId="4" borderId="1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left" vertical="center" wrapText="1" indent="1"/>
    </xf>
    <xf numFmtId="0" fontId="3" fillId="3" borderId="4" xfId="0" applyFont="1" applyFill="1" applyBorder="1" applyAlignment="1">
      <alignment horizontal="left" vertical="center" wrapText="1" indent="1"/>
    </xf>
    <xf numFmtId="0" fontId="3" fillId="3" borderId="5" xfId="0" applyFont="1" applyFill="1" applyBorder="1" applyAlignment="1">
      <alignment horizontal="right" vertical="center" wrapText="1" indent="1"/>
    </xf>
    <xf numFmtId="1" fontId="6" fillId="4" borderId="4" xfId="0" applyNumberFormat="1" applyFont="1" applyFill="1" applyBorder="1" applyAlignment="1">
      <alignment horizontal="center" vertical="center"/>
    </xf>
    <xf numFmtId="1" fontId="3" fillId="3" borderId="3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left" vertical="center" indent="1"/>
    </xf>
    <xf numFmtId="44" fontId="3" fillId="3" borderId="5" xfId="0" applyNumberFormat="1" applyFont="1" applyFill="1" applyBorder="1" applyAlignment="1">
      <alignment horizontal="right" vertical="center" indent="1"/>
    </xf>
    <xf numFmtId="0" fontId="6" fillId="0" borderId="2" xfId="0" applyFont="1" applyBorder="1" applyAlignment="1">
      <alignment horizontal="left" vertical="center" wrapText="1" indent="1"/>
    </xf>
    <xf numFmtId="1" fontId="6" fillId="4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 indent="1"/>
    </xf>
    <xf numFmtId="1" fontId="6" fillId="5" borderId="1" xfId="0" applyNumberFormat="1" applyFont="1" applyFill="1" applyBorder="1" applyAlignment="1">
      <alignment horizontal="right" vertical="center" indent="1"/>
    </xf>
    <xf numFmtId="0" fontId="6" fillId="4" borderId="1" xfId="0" applyFont="1" applyFill="1" applyBorder="1" applyAlignment="1">
      <alignment horizontal="left" vertical="center" indent="1"/>
    </xf>
    <xf numFmtId="0" fontId="12" fillId="2" borderId="1" xfId="0" applyFont="1" applyFill="1" applyBorder="1" applyAlignment="1">
      <alignment horizontal="right" vertical="center" indent="1"/>
    </xf>
    <xf numFmtId="0" fontId="12" fillId="6" borderId="1" xfId="0" applyFont="1" applyFill="1" applyBorder="1" applyAlignment="1">
      <alignment horizontal="right" vertical="center" indent="1"/>
    </xf>
    <xf numFmtId="0" fontId="12" fillId="3" borderId="1" xfId="0" applyFont="1" applyFill="1" applyBorder="1" applyAlignment="1">
      <alignment horizontal="right" vertical="center" indent="1"/>
    </xf>
    <xf numFmtId="0" fontId="12" fillId="2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164" fontId="6" fillId="5" borderId="1" xfId="19" applyFont="1" applyFill="1" applyBorder="1" applyAlignment="1">
      <alignment horizontal="right" vertical="center" indent="1"/>
    </xf>
    <xf numFmtId="164" fontId="6" fillId="4" borderId="1" xfId="19" applyFont="1" applyFill="1" applyBorder="1" applyAlignment="1">
      <alignment horizontal="left" vertical="center" indent="1"/>
    </xf>
    <xf numFmtId="164" fontId="6" fillId="5" borderId="1" xfId="19" applyFont="1" applyFill="1" applyBorder="1" applyAlignment="1">
      <alignment horizontal="left" vertical="center" indent="1"/>
    </xf>
    <xf numFmtId="164" fontId="6" fillId="4" borderId="2" xfId="19" applyFont="1" applyFill="1" applyBorder="1" applyAlignment="1">
      <alignment horizontal="left" vertical="center" indent="1"/>
    </xf>
    <xf numFmtId="164" fontId="6" fillId="5" borderId="2" xfId="19" applyFont="1" applyFill="1" applyBorder="1" applyAlignment="1">
      <alignment horizontal="left" vertical="center" indent="1"/>
    </xf>
    <xf numFmtId="164" fontId="6" fillId="0" borderId="5" xfId="19" applyFont="1" applyBorder="1" applyAlignment="1">
      <alignment horizontal="left" vertical="center" indent="1"/>
    </xf>
    <xf numFmtId="0" fontId="13" fillId="0" borderId="0" xfId="18"/>
    <xf numFmtId="0" fontId="6" fillId="0" borderId="6" xfId="0" applyFont="1" applyBorder="1" applyAlignment="1">
      <alignment horizontal="left" vertical="center" wrapText="1" indent="1"/>
    </xf>
    <xf numFmtId="1" fontId="6" fillId="4" borderId="6" xfId="0" applyNumberFormat="1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vertical="center" indent="1"/>
    </xf>
    <xf numFmtId="164" fontId="6" fillId="4" borderId="6" xfId="19" applyFont="1" applyFill="1" applyBorder="1" applyAlignment="1">
      <alignment horizontal="left" vertical="center" indent="1"/>
    </xf>
    <xf numFmtId="164" fontId="6" fillId="5" borderId="6" xfId="19" applyFont="1" applyFill="1" applyBorder="1" applyAlignment="1">
      <alignment horizontal="left" vertical="center" indent="1"/>
    </xf>
    <xf numFmtId="0" fontId="13" fillId="0" borderId="1" xfId="18" applyBorder="1" applyAlignment="1">
      <alignment horizontal="left" vertical="center" wrapText="1" indent="1"/>
    </xf>
    <xf numFmtId="0" fontId="15" fillId="0" borderId="1" xfId="0" applyFont="1" applyBorder="1" applyAlignment="1">
      <alignment vertical="center"/>
    </xf>
    <xf numFmtId="0" fontId="16" fillId="0" borderId="1" xfId="0" applyFont="1" applyBorder="1" applyAlignment="1">
      <alignment horizontal="left" vertical="center" wrapText="1" indent="1"/>
    </xf>
    <xf numFmtId="0" fontId="17" fillId="0" borderId="0" xfId="0" applyFont="1" applyAlignment="1">
      <alignment vertical="center" wrapText="1"/>
    </xf>
    <xf numFmtId="0" fontId="18" fillId="0" borderId="7" xfId="0" applyFont="1" applyBorder="1" applyAlignment="1">
      <alignment vertical="center" wrapText="1"/>
    </xf>
    <xf numFmtId="0" fontId="19" fillId="0" borderId="6" xfId="0" applyFont="1" applyBorder="1" applyAlignment="1">
      <alignment horizontal="left" vertical="center" wrapText="1" indent="1"/>
    </xf>
    <xf numFmtId="0" fontId="19" fillId="0" borderId="1" xfId="0" applyFont="1" applyBorder="1" applyAlignment="1">
      <alignment horizontal="left" vertical="center" wrapText="1" indent="1"/>
    </xf>
    <xf numFmtId="1" fontId="19" fillId="4" borderId="6" xfId="0" applyNumberFormat="1" applyFont="1" applyFill="1" applyBorder="1" applyAlignment="1">
      <alignment horizontal="center" vertical="center"/>
    </xf>
    <xf numFmtId="0" fontId="19" fillId="0" borderId="6" xfId="0" applyFont="1" applyBorder="1" applyAlignment="1">
      <alignment horizontal="left" vertical="center" indent="1"/>
    </xf>
    <xf numFmtId="0" fontId="20" fillId="0" borderId="1" xfId="18" applyFont="1" applyBorder="1" applyAlignment="1">
      <alignment horizontal="center" vertical="center" wrapText="1"/>
    </xf>
    <xf numFmtId="0" fontId="21" fillId="0" borderId="6" xfId="0" applyFont="1" applyBorder="1" applyAlignment="1">
      <alignment horizontal="left" vertical="center" wrapText="1" indent="1"/>
    </xf>
    <xf numFmtId="0" fontId="6" fillId="4" borderId="1" xfId="0" applyFont="1" applyFill="1" applyBorder="1" applyAlignment="1">
      <alignment horizontal="center" vertical="center"/>
    </xf>
    <xf numFmtId="0" fontId="11" fillId="7" borderId="0" xfId="0" applyFont="1" applyFill="1" applyAlignment="1">
      <alignment horizontal="center" vertical="center" wrapText="1"/>
    </xf>
  </cellXfs>
  <cellStyles count="20">
    <cellStyle name="Currency" xfId="19" builtinId="4"/>
    <cellStyle name="Followed Hyperlink" xfId="10" builtinId="9" hidden="1"/>
    <cellStyle name="Followed Hyperlink" xfId="12" builtinId="9" hidden="1"/>
    <cellStyle name="Followed Hyperlink" xfId="15" builtinId="9" hidden="1"/>
    <cellStyle name="Followed Hyperlink" xfId="16" builtinId="9" hidden="1"/>
    <cellStyle name="Followed Hyperlink" xfId="14" builtinId="9" hidden="1"/>
    <cellStyle name="Followed Hyperlink" xfId="6" builtinId="9" hidden="1"/>
    <cellStyle name="Followed Hyperlink" xfId="8" builtinId="9" hidden="1"/>
    <cellStyle name="Followed Hyperlink" xfId="4" builtinId="9" hidden="1"/>
    <cellStyle name="Followed Hyperlink" xfId="2" builtinId="9" hidden="1"/>
    <cellStyle name="Hyperlink" xfId="13" builtinId="8" hidden="1"/>
    <cellStyle name="Hyperlink" xfId="7" builtinId="8" hidden="1"/>
    <cellStyle name="Hyperlink" xfId="9" builtinId="8" hidden="1"/>
    <cellStyle name="Hyperlink" xfId="11" builtinId="8" hidden="1"/>
    <cellStyle name="Hyperlink" xfId="3" builtinId="8" hidden="1"/>
    <cellStyle name="Hyperlink" xfId="5" builtinId="8" hidden="1"/>
    <cellStyle name="Hyperlink" xfId="1" builtinId="8" hidden="1"/>
    <cellStyle name="Hyperlink" xfId="18" builtinId="8"/>
    <cellStyle name="Normal" xfId="0" builtinId="0"/>
    <cellStyle name="Normal 2" xfId="17" xr:uid="{00000000-0005-0000-0000-000000000000}"/>
  </cellStyles>
  <dxfs count="0"/>
  <tableStyles count="0" defaultTableStyle="TableStyleMedium9" defaultPivotStyle="PivotStyleMedium4"/>
  <colors>
    <mruColors>
      <color rgb="FF40B1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C-Business-Process-Flowchart-Template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IC-Towing-Invoice-Template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siness Process Flowchart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wing Invoice"/>
      <sheetName val="- Disclaimer -"/>
    </sheet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ccu.co.uk/hexagon-nuts/7890-HPN-M4-A2?uk_google_shopping=1&amp;c=3&amp;gad_source=1&amp;gclid=CjwKCAiAh6y9BhBREiwApBLHCzvieAeUu6OE-ARN7a64JJrCKIDOsFl87WcKGUToS-cUA0d3VxAgmxoCPHUQAvD_BwE" TargetMode="External"/><Relationship Id="rId13" Type="http://schemas.openxmlformats.org/officeDocument/2006/relationships/hyperlink" Target="https://www.accu.co.uk/imperial-phillips-pan-head-machine-screws/398786-SIP-8-32-1-2-A4?gad_source=1&amp;gclid=CjwKCAiAh6y9BhBREiwApBLHCxfBqTCTd_-yGkleWqf7l5bix3TlTDq2t-7ssnVtQoYKZueB4zkfoxoCgTgQAvD_BwE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s://www.amazon.com/AmazonBasics-Printer-Filament-1-75mm-White/dp/B07T6W63MY/ref=sr_1_1_sspa?dchild=1&amp;keywords=white%20petg%201.75mm&amp;psc=1&amp;qid=1626043977&amp;spLa=ZW5jcnlwdGVkUXVhbGlmaWVyPUEzQkJPRFVOR0tQSklBJmVuY3J5cHRlZElkPUEwOTUzNjcyM1ZUSFVBOE5DQjZINyZlbmNyeXB0ZWRBZElkPUEwNDc1NzI2REoxTDFZNUFaN0MzJndpZGdldE5hbWU9c3BfYXRmJmFjdGlvbj1jbGlja1JlZGlyZWN0JmRvTm90TG9nQ2xpY2s9dHJ1ZQ%3D%3D&amp;sr=8-1-spons" TargetMode="External"/><Relationship Id="rId7" Type="http://schemas.openxmlformats.org/officeDocument/2006/relationships/hyperlink" Target="https://www.accu.co.uk/metric-cap-head-screws/614905-SSCF-M4-16-A4-80?uk_google_shopping=1&amp;c=3&amp;gad_source=1&amp;gclid=CjwKCAiAh6y9BhBREiwApBLHC6LcEbmBaTrUkRJXZYM1U0sLU7jCx6YfMT07pUYTYgXGOBD2eNfgehoCaMIQAvD_BwE" TargetMode="External"/><Relationship Id="rId12" Type="http://schemas.openxmlformats.org/officeDocument/2006/relationships/hyperlink" Target="https://www.accu.co.uk/metric-flat-washers/72482-HPW-M3-A2?c=3&amp;type=dsa&amp;gad_source=1&amp;gclid=CjwKCAiAh6y9BhBREiwApBLHCyePuiZhDwuhNmH9gYArETcmUB_HJTgKlhixwxh5-0H-qnFOT0EpTRoCGegQAvD_BwE" TargetMode="External"/><Relationship Id="rId17" Type="http://schemas.openxmlformats.org/officeDocument/2006/relationships/hyperlink" Target="https://tameson.co.uk/products/bl2sm-212-g2-1-2inch-2-way-ball-valve-stainless-steel-ptfe-63-bar" TargetMode="External"/><Relationship Id="rId2" Type="http://schemas.openxmlformats.org/officeDocument/2006/relationships/hyperlink" Target="https://www.thingiverse.com/thing:4906302" TargetMode="External"/><Relationship Id="rId16" Type="http://schemas.openxmlformats.org/officeDocument/2006/relationships/hyperlink" Target="https://uk.rs-online.com/web/p/hydraulic-hose-assemblies/1102248?cm_mmc=UK-PLA-DS3A-_-google-_-CSS_UK_EN_Standard-Shopping_RS_PRO-_-Catch+All-_-1102248&amp;matchtype=&amp;pla-650610262513&amp;gad_source=1&amp;gclid=CjwKCAiAh6y9BhBREiwApBLHC0sYLv9EJKpnxMquf2Z8PQKqNiGSYR-C-6XbeqXXeB9f-5KwdMUgjhoCbqYQAvD_BwE&amp;gclsrc=aw.ds" TargetMode="External"/><Relationship Id="rId1" Type="http://schemas.openxmlformats.org/officeDocument/2006/relationships/hyperlink" Target="https://www.thingiverse.com/thing:4906302" TargetMode="External"/><Relationship Id="rId6" Type="http://schemas.openxmlformats.org/officeDocument/2006/relationships/hyperlink" Target="https://howesmodels.co.uk/product/25kg-high-torque-metal-geared-waterproof-digital-servo/?utm_source=chatgpt.com%20%20%20%20%20%20%20%20%20%20%20%20%20%20%20%20ZOSKAY%20Servo%20High%20Torque%20Metal%20Gear%20Standard%20Digital%20Servo%2025KG/0.13S%206.8V%20for%201/8%201/10%20RC%20Cars(Control%20Angle%20180)%20:%20Amazon.co.uk:%20Toys%20&amp;%20Games" TargetMode="External"/><Relationship Id="rId11" Type="http://schemas.openxmlformats.org/officeDocument/2006/relationships/hyperlink" Target="https://www.accu.co.uk/metric-cap-head-screws/3819-SSCF-M3-10-A2?c=3&amp;type=dsa&amp;gad_source=1&amp;gclid=CjwKCAiAh6y9BhBREiwApBLHC78e9VOu0SRj075MW8_-crl1pznlZZw-XYfc10LW5L1hSYJcVYFQkhoCmZoQAvD_BwE" TargetMode="External"/><Relationship Id="rId5" Type="http://schemas.openxmlformats.org/officeDocument/2006/relationships/hyperlink" Target="https://tameson.co.uk/products/male-to-female-g-g-1-4-inch-butterfly-handle-short-design-2-way-brass-ball-valve" TargetMode="External"/><Relationship Id="rId15" Type="http://schemas.openxmlformats.org/officeDocument/2006/relationships/hyperlink" Target="https://gtse.co.uk/nylon-black-cable-ties?sku=GCT20048B&amp;tw_source=google&amp;tw_adid=721868349309&amp;tw_campaign=21925331758&amp;gad_source=1&amp;gclid=CjwKCAiAh6y9BhBREiwApBLHC-WvuFtJ1SC0fUA4sH0_Q7SpJIv7H66SVFT1FtGNtMukz9eAV2OmmhoCNJYQAvD_BwE" TargetMode="External"/><Relationship Id="rId10" Type="http://schemas.openxmlformats.org/officeDocument/2006/relationships/hyperlink" Target="https://www.accu.co.uk/rectangular-profile-spring-washers/495419-HRSW-M4-8-8-Z?uk_google_shopping=1&amp;c=3&amp;gad_source=1&amp;gclid=CjwKCAiAh6y9BhBREiwApBLHC7FJ3ULiofWYy2fLacHzePRdJZsC-xzuqEVw_bttt86KqH3UIqmdiBoC_k8QAvD_BwE" TargetMode="External"/><Relationship Id="rId4" Type="http://schemas.openxmlformats.org/officeDocument/2006/relationships/hyperlink" Target="https://www.thingiverse.com/thing:4906302" TargetMode="External"/><Relationship Id="rId9" Type="http://schemas.openxmlformats.org/officeDocument/2006/relationships/hyperlink" Target="https://www.accu.co.uk/metric-flat-washers/404898-HRDW-M4-A2?uk_google_shopping=1&amp;c=3&amp;gad_source=1&amp;gclid=CjwKCAiAh6y9BhBREiwApBLHC0jiw0drjmNfN6Y3qAdwjVpVsIS2zGXdyUXUzXpxG2K3lAONmbmjDRoC_AoQAvD_BwE" TargetMode="External"/><Relationship Id="rId14" Type="http://schemas.openxmlformats.org/officeDocument/2006/relationships/hyperlink" Target="https://www.accu.co.uk/imperial-hexagon-nuts/36766-HPN-8-32-A2?uk_google_shopping=1&amp;c=3&amp;gad_source=1&amp;gclid=CjwKCAiAh6y9BhBREiwApBLHC9BsAKPDefTbT39kSrAy5jaLXWHXPxMZjlyj-C49ddCsvBzrysg1WhoCQjEQAvD_Bw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/>
    <pageSetUpPr fitToPage="1"/>
  </sheetPr>
  <dimension ref="B1:K45"/>
  <sheetViews>
    <sheetView showGridLines="0" tabSelected="1" zoomScale="80" zoomScaleNormal="98" zoomScalePageLayoutView="75" workbookViewId="0">
      <pane ySplit="1" topLeftCell="A2" activePane="bottomLeft" state="frozen"/>
      <selection pane="bottomLeft" activeCell="L8" sqref="L8"/>
    </sheetView>
  </sheetViews>
  <sheetFormatPr defaultColWidth="11" defaultRowHeight="15.6"/>
  <cols>
    <col min="1" max="1" width="3.25" customWidth="1"/>
    <col min="2" max="2" width="19" customWidth="1"/>
    <col min="3" max="3" width="25" customWidth="1"/>
    <col min="4" max="4" width="38.5" customWidth="1"/>
    <col min="5" max="6" width="10.75" customWidth="1"/>
    <col min="7" max="7" width="49" customWidth="1"/>
    <col min="8" max="8" width="12.75" customWidth="1"/>
    <col min="9" max="9" width="15.75" customWidth="1"/>
    <col min="10" max="10" width="3.25" customWidth="1"/>
    <col min="11" max="12" width="11" customWidth="1"/>
  </cols>
  <sheetData>
    <row r="1" spans="2:11" ht="50.65" customHeight="1">
      <c r="B1" s="2" t="s">
        <v>0</v>
      </c>
      <c r="C1" s="1"/>
      <c r="D1" s="1"/>
      <c r="E1" s="1"/>
      <c r="F1" s="1"/>
      <c r="G1" s="1"/>
      <c r="H1" s="1"/>
      <c r="I1" s="1"/>
    </row>
    <row r="2" spans="2:11" ht="30" customHeight="1">
      <c r="B2" s="22" t="s">
        <v>1</v>
      </c>
      <c r="C2" s="8" t="s">
        <v>2</v>
      </c>
      <c r="D2" s="25" t="s">
        <v>3</v>
      </c>
      <c r="E2" s="5"/>
      <c r="F2" s="51"/>
      <c r="G2" s="51"/>
      <c r="H2" s="51"/>
      <c r="I2" s="51"/>
      <c r="J2" s="4"/>
    </row>
    <row r="3" spans="2:11" ht="30" customHeight="1">
      <c r="B3" s="23" t="s">
        <v>4</v>
      </c>
      <c r="C3" s="3"/>
      <c r="D3" s="50" t="s">
        <v>5</v>
      </c>
      <c r="E3" s="5"/>
      <c r="F3" s="51"/>
      <c r="G3" s="51"/>
      <c r="H3" s="51"/>
      <c r="I3" s="51"/>
      <c r="J3" s="4"/>
    </row>
    <row r="4" spans="2:11" ht="30" customHeight="1">
      <c r="B4" s="23" t="s">
        <v>6</v>
      </c>
      <c r="C4" s="7"/>
      <c r="D4" s="21"/>
      <c r="E4" s="5"/>
      <c r="F4" s="51"/>
      <c r="G4" s="51"/>
      <c r="H4" s="51"/>
      <c r="I4" s="51"/>
      <c r="J4" s="4"/>
    </row>
    <row r="5" spans="2:11" ht="30" customHeight="1">
      <c r="B5" s="24" t="s">
        <v>7</v>
      </c>
      <c r="C5" s="20">
        <f>E45</f>
        <v>34</v>
      </c>
      <c r="D5" s="21"/>
      <c r="E5" s="5"/>
      <c r="F5" s="51"/>
      <c r="G5" s="51"/>
      <c r="H5" s="51"/>
      <c r="I5" s="51"/>
      <c r="J5" s="4"/>
    </row>
    <row r="6" spans="2:11" ht="30" customHeight="1">
      <c r="B6" s="24" t="s">
        <v>8</v>
      </c>
      <c r="C6" s="27">
        <f>I45</f>
        <v>295.92</v>
      </c>
      <c r="D6" s="21"/>
      <c r="E6" s="5"/>
      <c r="F6" s="51"/>
      <c r="G6" s="51"/>
      <c r="H6" s="51"/>
      <c r="I6" s="51"/>
      <c r="J6" s="4"/>
    </row>
    <row r="7" spans="2:11" ht="12" customHeight="1">
      <c r="B7" s="5"/>
      <c r="C7" s="5"/>
      <c r="D7" s="5"/>
      <c r="E7" s="5"/>
      <c r="F7" s="5"/>
      <c r="G7" s="5"/>
      <c r="H7" s="5"/>
      <c r="I7" s="5"/>
      <c r="J7" s="4"/>
    </row>
    <row r="8" spans="2:11" ht="25.15" customHeight="1">
      <c r="B8" s="26" t="s">
        <v>9</v>
      </c>
      <c r="C8" s="6" t="s">
        <v>10</v>
      </c>
      <c r="D8" s="6" t="s">
        <v>11</v>
      </c>
      <c r="E8" s="6" t="s">
        <v>12</v>
      </c>
      <c r="F8" s="6" t="s">
        <v>13</v>
      </c>
      <c r="G8" s="6" t="s">
        <v>14</v>
      </c>
      <c r="H8" s="6" t="s">
        <v>15</v>
      </c>
      <c r="I8" s="6" t="s">
        <v>16</v>
      </c>
    </row>
    <row r="9" spans="2:11" ht="75" customHeight="1">
      <c r="B9" s="48">
        <v>1</v>
      </c>
      <c r="C9" s="39" t="s">
        <v>17</v>
      </c>
      <c r="D9" s="40"/>
      <c r="E9" s="9">
        <v>1</v>
      </c>
      <c r="F9" s="9"/>
      <c r="G9" s="33" t="s">
        <v>18</v>
      </c>
      <c r="H9" s="28" t="s">
        <v>19</v>
      </c>
      <c r="I9" s="29" t="s">
        <v>19</v>
      </c>
      <c r="K9" s="33"/>
    </row>
    <row r="10" spans="2:11" ht="75" customHeight="1">
      <c r="B10" s="48">
        <f>B9+1</f>
        <v>2</v>
      </c>
      <c r="C10" s="39" t="s">
        <v>20</v>
      </c>
      <c r="D10" s="40" t="s">
        <v>21</v>
      </c>
      <c r="E10" s="9">
        <v>1</v>
      </c>
      <c r="F10" s="9"/>
      <c r="H10" s="28" t="s">
        <v>19</v>
      </c>
      <c r="I10" s="29" t="s">
        <v>19</v>
      </c>
    </row>
    <row r="11" spans="2:11" ht="75" customHeight="1">
      <c r="B11" s="48">
        <f t="shared" ref="B11:B44" si="0">B10+1</f>
        <v>3</v>
      </c>
      <c r="C11" s="39" t="s">
        <v>22</v>
      </c>
      <c r="D11" s="40" t="s">
        <v>23</v>
      </c>
      <c r="E11" s="9">
        <v>1</v>
      </c>
      <c r="F11" s="9" t="s">
        <v>24</v>
      </c>
      <c r="H11" s="28">
        <v>20</v>
      </c>
      <c r="I11" s="29">
        <f t="shared" ref="I11:I36" si="1">E11*H11</f>
        <v>20</v>
      </c>
    </row>
    <row r="12" spans="2:11" ht="75" customHeight="1">
      <c r="B12" s="48">
        <f t="shared" si="0"/>
        <v>4</v>
      </c>
      <c r="C12" s="42" t="s">
        <v>25</v>
      </c>
      <c r="D12" s="40" t="s">
        <v>23</v>
      </c>
      <c r="E12" s="9">
        <v>1</v>
      </c>
      <c r="F12" s="9"/>
      <c r="G12" s="33" t="s">
        <v>26</v>
      </c>
      <c r="H12" s="28">
        <v>8.36</v>
      </c>
      <c r="I12" s="29">
        <f t="shared" si="1"/>
        <v>8.36</v>
      </c>
      <c r="K12" s="33"/>
    </row>
    <row r="13" spans="2:11" ht="75" customHeight="1">
      <c r="B13" s="48">
        <f t="shared" si="0"/>
        <v>5</v>
      </c>
      <c r="C13" s="43" t="s">
        <v>27</v>
      </c>
      <c r="D13" s="40" t="s">
        <v>23</v>
      </c>
      <c r="E13" s="9">
        <v>1</v>
      </c>
      <c r="F13" s="9"/>
      <c r="G13" s="33" t="s">
        <v>28</v>
      </c>
      <c r="H13" s="28">
        <v>14.99</v>
      </c>
      <c r="I13" s="29">
        <f t="shared" si="1"/>
        <v>14.99</v>
      </c>
      <c r="K13" s="33"/>
    </row>
    <row r="14" spans="2:11" ht="75" customHeight="1">
      <c r="B14" s="48">
        <f t="shared" si="0"/>
        <v>6</v>
      </c>
      <c r="C14" s="41" t="s">
        <v>29</v>
      </c>
      <c r="D14" s="40" t="s">
        <v>23</v>
      </c>
      <c r="E14" s="9">
        <v>4</v>
      </c>
      <c r="F14" s="9"/>
      <c r="G14" s="33" t="s">
        <v>30</v>
      </c>
      <c r="H14" s="28">
        <v>0.92</v>
      </c>
      <c r="I14" s="29">
        <f t="shared" si="1"/>
        <v>3.68</v>
      </c>
      <c r="K14" s="33"/>
    </row>
    <row r="15" spans="2:11" ht="75" customHeight="1">
      <c r="B15" s="48">
        <f t="shared" si="0"/>
        <v>7</v>
      </c>
      <c r="C15" s="41" t="s">
        <v>31</v>
      </c>
      <c r="D15" s="40" t="s">
        <v>23</v>
      </c>
      <c r="E15" s="9">
        <v>4</v>
      </c>
      <c r="F15" s="9"/>
      <c r="G15" s="33" t="s">
        <v>32</v>
      </c>
      <c r="H15" s="28">
        <v>0.78</v>
      </c>
      <c r="I15" s="29">
        <f t="shared" si="1"/>
        <v>3.12</v>
      </c>
      <c r="K15" s="33"/>
    </row>
    <row r="16" spans="2:11" ht="75" customHeight="1">
      <c r="B16" s="48">
        <f t="shared" si="0"/>
        <v>8</v>
      </c>
      <c r="C16" s="41" t="s">
        <v>33</v>
      </c>
      <c r="D16" s="40" t="s">
        <v>23</v>
      </c>
      <c r="E16" s="9">
        <v>8</v>
      </c>
      <c r="F16" s="9"/>
      <c r="G16" s="33" t="s">
        <v>34</v>
      </c>
      <c r="H16" s="28">
        <v>0.79</v>
      </c>
      <c r="I16" s="29">
        <f t="shared" si="1"/>
        <v>6.32</v>
      </c>
      <c r="K16" s="33"/>
    </row>
    <row r="17" spans="2:11" ht="75" customHeight="1">
      <c r="B17" s="48">
        <f t="shared" si="0"/>
        <v>9</v>
      </c>
      <c r="C17" s="41" t="s">
        <v>35</v>
      </c>
      <c r="D17" s="40" t="s">
        <v>23</v>
      </c>
      <c r="E17" s="9">
        <v>4</v>
      </c>
      <c r="F17" s="9"/>
      <c r="G17" s="33" t="s">
        <v>36</v>
      </c>
      <c r="H17" s="28">
        <v>0.77</v>
      </c>
      <c r="I17" s="29">
        <f t="shared" si="1"/>
        <v>3.08</v>
      </c>
      <c r="K17" s="33"/>
    </row>
    <row r="18" spans="2:11" ht="75" customHeight="1">
      <c r="B18" s="48">
        <f t="shared" si="0"/>
        <v>10</v>
      </c>
      <c r="C18" s="41" t="s">
        <v>37</v>
      </c>
      <c r="D18" s="40" t="s">
        <v>23</v>
      </c>
      <c r="E18" s="9">
        <v>1</v>
      </c>
      <c r="F18" s="9"/>
      <c r="G18" s="33" t="s">
        <v>38</v>
      </c>
      <c r="H18" s="28">
        <v>0.65</v>
      </c>
      <c r="I18" s="29">
        <f t="shared" si="1"/>
        <v>0.65</v>
      </c>
      <c r="K18" s="33"/>
    </row>
    <row r="19" spans="2:11" ht="75" customHeight="1">
      <c r="B19" s="48">
        <f t="shared" si="0"/>
        <v>11</v>
      </c>
      <c r="C19" s="41" t="s">
        <v>39</v>
      </c>
      <c r="D19" s="40" t="s">
        <v>23</v>
      </c>
      <c r="E19" s="9">
        <v>1</v>
      </c>
      <c r="F19" s="9"/>
      <c r="G19" s="33" t="s">
        <v>40</v>
      </c>
      <c r="H19" s="28">
        <v>0.66</v>
      </c>
      <c r="I19" s="29">
        <f t="shared" si="1"/>
        <v>0.66</v>
      </c>
      <c r="K19" s="33"/>
    </row>
    <row r="20" spans="2:11" ht="75" customHeight="1">
      <c r="B20" s="48">
        <f t="shared" si="0"/>
        <v>12</v>
      </c>
      <c r="C20" s="41" t="s">
        <v>41</v>
      </c>
      <c r="D20" s="40" t="s">
        <v>23</v>
      </c>
      <c r="E20" s="9">
        <v>1</v>
      </c>
      <c r="F20" s="9"/>
      <c r="G20" s="33" t="s">
        <v>42</v>
      </c>
      <c r="H20" s="28">
        <v>0.79</v>
      </c>
      <c r="I20" s="29">
        <f t="shared" si="1"/>
        <v>0.79</v>
      </c>
      <c r="K20" s="33"/>
    </row>
    <row r="21" spans="2:11" ht="75" customHeight="1">
      <c r="B21" s="48">
        <f t="shared" si="0"/>
        <v>13</v>
      </c>
      <c r="C21" s="41" t="s">
        <v>43</v>
      </c>
      <c r="D21" s="40" t="s">
        <v>23</v>
      </c>
      <c r="E21" s="9">
        <v>1</v>
      </c>
      <c r="F21" s="9"/>
      <c r="G21" s="33" t="s">
        <v>44</v>
      </c>
      <c r="H21" s="28">
        <v>0.88</v>
      </c>
      <c r="I21" s="29">
        <f t="shared" si="1"/>
        <v>0.88</v>
      </c>
      <c r="K21" s="33"/>
    </row>
    <row r="22" spans="2:11" ht="75" customHeight="1">
      <c r="B22" s="48">
        <f t="shared" si="0"/>
        <v>14</v>
      </c>
      <c r="C22" s="41" t="s">
        <v>45</v>
      </c>
      <c r="D22" s="40" t="s">
        <v>23</v>
      </c>
      <c r="E22" s="35">
        <v>1</v>
      </c>
      <c r="F22" s="35">
        <v>100</v>
      </c>
      <c r="G22" s="33" t="s">
        <v>46</v>
      </c>
      <c r="H22" s="37">
        <v>1.34</v>
      </c>
      <c r="I22" s="29">
        <f t="shared" si="1"/>
        <v>1.34</v>
      </c>
      <c r="K22" s="33"/>
    </row>
    <row r="23" spans="2:11" ht="49.9" customHeight="1">
      <c r="B23" s="48">
        <f t="shared" si="0"/>
        <v>15</v>
      </c>
      <c r="C23" s="41" t="s">
        <v>47</v>
      </c>
      <c r="D23" s="40" t="s">
        <v>23</v>
      </c>
      <c r="E23" s="35">
        <v>2</v>
      </c>
      <c r="F23" s="35"/>
      <c r="G23" s="36"/>
      <c r="H23" s="37"/>
      <c r="I23" s="29">
        <f t="shared" si="1"/>
        <v>0</v>
      </c>
    </row>
    <row r="24" spans="2:11" ht="49.9" customHeight="1">
      <c r="B24" s="48">
        <f t="shared" si="0"/>
        <v>16</v>
      </c>
      <c r="C24" s="44" t="s">
        <v>48</v>
      </c>
      <c r="D24" s="45" t="s">
        <v>49</v>
      </c>
      <c r="E24" s="46">
        <v>1</v>
      </c>
      <c r="F24" s="46"/>
      <c r="G24" s="33" t="s">
        <v>50</v>
      </c>
      <c r="H24" s="37">
        <v>30</v>
      </c>
      <c r="I24" s="29">
        <f t="shared" si="1"/>
        <v>30</v>
      </c>
      <c r="J24" s="33"/>
    </row>
    <row r="25" spans="2:11" ht="49.9" customHeight="1">
      <c r="B25" s="48">
        <f t="shared" si="0"/>
        <v>17</v>
      </c>
      <c r="C25" s="44" t="s">
        <v>51</v>
      </c>
      <c r="D25" s="49" t="s">
        <v>52</v>
      </c>
      <c r="E25" s="46">
        <v>1</v>
      </c>
      <c r="F25" s="46"/>
      <c r="G25" s="33" t="s">
        <v>53</v>
      </c>
      <c r="H25" s="37">
        <v>202.05</v>
      </c>
      <c r="I25" s="29">
        <f t="shared" si="1"/>
        <v>202.05</v>
      </c>
      <c r="J25" s="33"/>
    </row>
    <row r="26" spans="2:11" ht="49.9" customHeight="1">
      <c r="B26" s="48">
        <f t="shared" si="0"/>
        <v>18</v>
      </c>
      <c r="C26" s="44"/>
      <c r="D26" s="44"/>
      <c r="E26" s="46"/>
      <c r="F26" s="46"/>
      <c r="G26" s="47"/>
      <c r="H26" s="37"/>
      <c r="I26" s="29">
        <f t="shared" si="1"/>
        <v>0</v>
      </c>
    </row>
    <row r="27" spans="2:11" ht="49.9" customHeight="1">
      <c r="B27" s="48">
        <f t="shared" si="0"/>
        <v>19</v>
      </c>
      <c r="C27" s="44"/>
      <c r="D27" s="44"/>
      <c r="E27" s="46"/>
      <c r="F27" s="46"/>
      <c r="G27" s="47"/>
      <c r="H27" s="37"/>
      <c r="I27" s="29">
        <f t="shared" si="1"/>
        <v>0</v>
      </c>
    </row>
    <row r="28" spans="2:11" ht="49.9" customHeight="1">
      <c r="B28" s="48">
        <f t="shared" si="0"/>
        <v>20</v>
      </c>
      <c r="C28" s="44"/>
      <c r="D28" s="44"/>
      <c r="E28" s="46"/>
      <c r="F28" s="46"/>
      <c r="G28" s="47"/>
      <c r="H28" s="37"/>
      <c r="I28" s="29">
        <f t="shared" si="1"/>
        <v>0</v>
      </c>
    </row>
    <row r="29" spans="2:11" ht="49.9" customHeight="1">
      <c r="B29" s="48">
        <f t="shared" si="0"/>
        <v>21</v>
      </c>
      <c r="C29" s="44"/>
      <c r="D29" s="44"/>
      <c r="E29" s="46"/>
      <c r="F29" s="46"/>
      <c r="G29" s="47"/>
      <c r="H29" s="37"/>
      <c r="I29" s="29">
        <f t="shared" si="1"/>
        <v>0</v>
      </c>
    </row>
    <row r="30" spans="2:11" ht="49.9" customHeight="1">
      <c r="B30" s="48">
        <f t="shared" si="0"/>
        <v>22</v>
      </c>
      <c r="C30" s="44"/>
      <c r="D30" s="44"/>
      <c r="E30" s="46"/>
      <c r="F30" s="46"/>
      <c r="G30" s="47"/>
      <c r="H30" s="37"/>
      <c r="I30" s="29">
        <f t="shared" si="1"/>
        <v>0</v>
      </c>
    </row>
    <row r="31" spans="2:11" ht="49.9" customHeight="1">
      <c r="B31" s="48">
        <f t="shared" si="0"/>
        <v>23</v>
      </c>
      <c r="C31" s="44"/>
      <c r="D31" s="44"/>
      <c r="E31" s="46"/>
      <c r="F31" s="46"/>
      <c r="G31" s="47"/>
      <c r="H31" s="37"/>
      <c r="I31" s="29">
        <f t="shared" si="1"/>
        <v>0</v>
      </c>
    </row>
    <row r="32" spans="2:11" ht="49.9" customHeight="1">
      <c r="B32" s="48">
        <f t="shared" si="0"/>
        <v>24</v>
      </c>
      <c r="C32" s="34"/>
      <c r="D32" s="34"/>
      <c r="E32" s="35"/>
      <c r="F32" s="35"/>
      <c r="G32" s="36"/>
      <c r="H32" s="37"/>
      <c r="I32" s="29">
        <f t="shared" si="1"/>
        <v>0</v>
      </c>
    </row>
    <row r="33" spans="2:9" ht="49.9" customHeight="1">
      <c r="B33" s="48">
        <f t="shared" si="0"/>
        <v>25</v>
      </c>
      <c r="C33" s="34"/>
      <c r="D33" s="34"/>
      <c r="E33" s="35"/>
      <c r="F33" s="35"/>
      <c r="G33" s="36"/>
      <c r="H33" s="37"/>
      <c r="I33" s="29">
        <f t="shared" si="1"/>
        <v>0</v>
      </c>
    </row>
    <row r="34" spans="2:9" ht="49.9" customHeight="1">
      <c r="B34" s="48">
        <f t="shared" si="0"/>
        <v>26</v>
      </c>
      <c r="C34" s="34"/>
      <c r="D34" s="34"/>
      <c r="E34" s="35"/>
      <c r="F34" s="35"/>
      <c r="G34" s="36"/>
      <c r="H34" s="37"/>
      <c r="I34" s="29">
        <f t="shared" si="1"/>
        <v>0</v>
      </c>
    </row>
    <row r="35" spans="2:9" ht="49.9" customHeight="1">
      <c r="B35" s="48">
        <f t="shared" si="0"/>
        <v>27</v>
      </c>
      <c r="C35" s="34"/>
      <c r="D35" s="34"/>
      <c r="E35" s="35"/>
      <c r="F35" s="35"/>
      <c r="G35" s="36"/>
      <c r="H35" s="37"/>
      <c r="I35" s="29">
        <f t="shared" si="1"/>
        <v>0</v>
      </c>
    </row>
    <row r="36" spans="2:9" ht="49.9" customHeight="1">
      <c r="B36" s="48">
        <f t="shared" si="0"/>
        <v>28</v>
      </c>
      <c r="C36" s="34"/>
      <c r="D36" s="34"/>
      <c r="E36" s="35"/>
      <c r="F36" s="35"/>
      <c r="G36" s="36"/>
      <c r="H36" s="37"/>
      <c r="I36" s="29">
        <f t="shared" si="1"/>
        <v>0</v>
      </c>
    </row>
    <row r="37" spans="2:9" ht="49.9" customHeight="1">
      <c r="B37" s="48">
        <f t="shared" si="0"/>
        <v>29</v>
      </c>
      <c r="C37" s="34"/>
      <c r="D37" s="34"/>
      <c r="E37" s="35"/>
      <c r="F37" s="35"/>
      <c r="G37" s="36"/>
      <c r="H37" s="37"/>
      <c r="I37" s="38"/>
    </row>
    <row r="38" spans="2:9" ht="49.9" customHeight="1">
      <c r="B38" s="48">
        <f t="shared" si="0"/>
        <v>30</v>
      </c>
      <c r="C38" s="34"/>
      <c r="D38" s="34"/>
      <c r="E38" s="35"/>
      <c r="F38" s="35"/>
      <c r="G38" s="36"/>
      <c r="H38" s="37"/>
      <c r="I38" s="38"/>
    </row>
    <row r="39" spans="2:9" ht="49.9" customHeight="1">
      <c r="B39" s="48">
        <f t="shared" si="0"/>
        <v>31</v>
      </c>
      <c r="C39" s="34"/>
      <c r="D39" s="34"/>
      <c r="E39" s="35"/>
      <c r="F39" s="35"/>
      <c r="G39" s="36"/>
      <c r="H39" s="37"/>
      <c r="I39" s="38"/>
    </row>
    <row r="40" spans="2:9" ht="49.9" customHeight="1">
      <c r="B40" s="48">
        <f t="shared" si="0"/>
        <v>32</v>
      </c>
      <c r="C40" s="34"/>
      <c r="D40" s="34"/>
      <c r="E40" s="35"/>
      <c r="F40" s="35"/>
      <c r="G40" s="36"/>
      <c r="H40" s="37"/>
      <c r="I40" s="38"/>
    </row>
    <row r="41" spans="2:9" ht="49.9" customHeight="1">
      <c r="B41" s="48">
        <f t="shared" si="0"/>
        <v>33</v>
      </c>
      <c r="C41" s="34"/>
      <c r="D41" s="34"/>
      <c r="E41" s="35"/>
      <c r="F41" s="35"/>
      <c r="G41" s="36"/>
      <c r="H41" s="37"/>
      <c r="I41" s="38"/>
    </row>
    <row r="42" spans="2:9" ht="49.9" customHeight="1">
      <c r="B42" s="48">
        <f t="shared" si="0"/>
        <v>34</v>
      </c>
      <c r="C42" s="34"/>
      <c r="D42" s="34"/>
      <c r="E42" s="35"/>
      <c r="F42" s="35"/>
      <c r="G42" s="36"/>
      <c r="H42" s="37"/>
      <c r="I42" s="38"/>
    </row>
    <row r="43" spans="2:9" ht="49.9" customHeight="1">
      <c r="B43" s="48">
        <f t="shared" si="0"/>
        <v>35</v>
      </c>
      <c r="C43" s="34"/>
      <c r="D43" s="34"/>
      <c r="E43" s="35"/>
      <c r="F43" s="35"/>
      <c r="G43" s="36"/>
      <c r="H43" s="37"/>
      <c r="I43" s="38"/>
    </row>
    <row r="44" spans="2:9" ht="49.9" customHeight="1" thickBot="1">
      <c r="B44" s="48">
        <f t="shared" si="0"/>
        <v>36</v>
      </c>
      <c r="C44" s="17"/>
      <c r="D44" s="17"/>
      <c r="E44" s="18"/>
      <c r="F44" s="18"/>
      <c r="G44" s="19"/>
      <c r="H44" s="30"/>
      <c r="I44" s="31">
        <f>E44*H44</f>
        <v>0</v>
      </c>
    </row>
    <row r="45" spans="2:9">
      <c r="B45" s="10"/>
      <c r="C45" s="11"/>
      <c r="D45" s="12" t="s">
        <v>54</v>
      </c>
      <c r="E45" s="13">
        <f>SUM(E9:E44)</f>
        <v>34</v>
      </c>
      <c r="F45" s="14"/>
      <c r="G45" s="15"/>
      <c r="H45" s="16" t="s">
        <v>55</v>
      </c>
      <c r="I45" s="32">
        <f>SUM(I9:I44)</f>
        <v>295.92</v>
      </c>
    </row>
  </sheetData>
  <mergeCells count="1">
    <mergeCell ref="F2:I6"/>
  </mergeCells>
  <hyperlinks>
    <hyperlink ref="C9" r:id="rId1" display="https://www.thingiverse.com/thing:4906302" xr:uid="{AE23E0AC-E865-46A5-954F-769E81333E7D}"/>
    <hyperlink ref="C10" r:id="rId2" display="https://www.thingiverse.com/thing:4906302" xr:uid="{4A1DD239-2C04-45E9-9DD1-10D84C52AAC8}"/>
    <hyperlink ref="C11" r:id="rId3" display="https://www.amazon.com/AmazonBasics-Printer-Filament-1-75mm-White/dp/B07T6W63MY/ref=sr_1_1_sspa?dchild=1&amp;keywords=white%20petg%201.75mm&amp;psc=1&amp;qid=1626043977&amp;spLa=ZW5jcnlwdGVkUXVhbGlmaWVyPUEzQkJPRFVOR0tQSklBJmVuY3J5cHRlZElkPUEwOTUzNjcyM1ZUSFVBOE5DQjZINyZlbmNyeXB0ZWRBZElkPUEwNDc1NzI2REoxTDFZNUFaN0MzJndpZGdldE5hbWU9c3BfYXRmJmFjdGlvbj1jbGlja1JlZGlyZWN0JmRvTm90TG9nQ2xpY2s9dHJ1ZQ%3D%3D&amp;sr=8-1-spons" xr:uid="{21EC6A8B-D896-4900-B502-A7FCC516D41A}"/>
    <hyperlink ref="G9" r:id="rId4" display="https://www.thingiverse.com/thing:4906302" xr:uid="{559A6BF4-8BBB-4ED4-89A8-431D8388593C}"/>
    <hyperlink ref="G12" r:id="rId5" display="https://tameson.co.uk/products/male-to-female-g-g-1-4-inch-butterfly-handle-short-design-2-way-brass-ball-valve" xr:uid="{31065853-F504-4EC2-A518-56324D65DA54}"/>
    <hyperlink ref="G13" r:id="rId6" display="https://howesmodels.co.uk/product/25kg-high-torque-metal-geared-waterproof-digital-servo/?utm_source=chatgpt.com                ZOSKAY Servo High Torque Metal Gear Standard Digital Servo 25KG/0.13S 6.8V for 1/8 1/10 RC Cars(Control Angle 180) : Amazon.co.uk: Toys &amp; Games" xr:uid="{B2C65FD4-57EB-4EED-9B79-ED08C1E24220}"/>
    <hyperlink ref="G14" r:id="rId7" display="https://www.accu.co.uk/metric-cap-head-screws/614905-SSCF-M4-16-A4-80?uk_google_shopping=1&amp;c=3&amp;gad_source=1&amp;gclid=CjwKCAiAh6y9BhBREiwApBLHC6LcEbmBaTrUkRJXZYM1U0sLU7jCx6YfMT07pUYTYgXGOBD2eNfgehoCaMIQAvD_BwE" xr:uid="{50DED634-243C-4866-B574-7CF5ACFD6329}"/>
    <hyperlink ref="G15" r:id="rId8" display="https://www.accu.co.uk/hexagon-nuts/7890-HPN-M4-A2?uk_google_shopping=1&amp;c=3&amp;gad_source=1&amp;gclid=CjwKCAiAh6y9BhBREiwApBLHCzvieAeUu6OE-ARN7a64JJrCKIDOsFl87WcKGUToS-cUA0d3VxAgmxoCPHUQAvD_BwE" xr:uid="{C2476396-A631-4D7F-A4FA-E3A0DE14BC93}"/>
    <hyperlink ref="G16" r:id="rId9" display="https://www.accu.co.uk/metric-flat-washers/404898-HRDW-M4-A2?uk_google_shopping=1&amp;c=3&amp;gad_source=1&amp;gclid=CjwKCAiAh6y9BhBREiwApBLHC0jiw0drjmNfN6Y3qAdwjVpVsIS2zGXdyUXUzXpxG2K3lAONmbmjDRoC_AoQAvD_BwE" xr:uid="{12B83831-9D37-4588-AA37-82C3477F12F1}"/>
    <hyperlink ref="G17" r:id="rId10" display="https://www.accu.co.uk/rectangular-profile-spring-washers/495419-HRSW-M4-8-8-Z?uk_google_shopping=1&amp;c=3&amp;gad_source=1&amp;gclid=CjwKCAiAh6y9BhBREiwApBLHC7FJ3ULiofWYy2fLacHzePRdJZsC-xzuqEVw_bttt86KqH3UIqmdiBoC_k8QAvD_BwE" xr:uid="{3B27D95F-8327-4ACE-ABED-5B8D689A129F}"/>
    <hyperlink ref="G18" r:id="rId11" display="https://www.accu.co.uk/metric-cap-head-screws/3819-SSCF-M3-10-A2?c=3&amp;type=dsa&amp;gad_source=1&amp;gclid=CjwKCAiAh6y9BhBREiwApBLHC78e9VOu0SRj075MW8_-crl1pznlZZw-XYfc10LW5L1hSYJcVYFQkhoCmZoQAvD_BwE" xr:uid="{4E28EA7F-63FF-4133-88C3-D23AA50929BF}"/>
    <hyperlink ref="G19" r:id="rId12" display="https://www.accu.co.uk/metric-flat-washers/72482-HPW-M3-A2?c=3&amp;type=dsa&amp;gad_source=1&amp;gclid=CjwKCAiAh6y9BhBREiwApBLHCyePuiZhDwuhNmH9gYArETcmUB_HJTgKlhixwxh5-0H-qnFOT0EpTRoCGegQAvD_BwE" xr:uid="{56D060A2-7CC6-4CF8-BAA2-1CD1760E4915}"/>
    <hyperlink ref="G20" r:id="rId13" display="https://www.accu.co.uk/imperial-phillips-pan-head-machine-screws/398786-SIP-8-32-1-2-A4?gad_source=1&amp;gclid=CjwKCAiAh6y9BhBREiwApBLHCxfBqTCTd_-yGkleWqf7l5bix3TlTDq2t-7ssnVtQoYKZueB4zkfoxoCgTgQAvD_BwE" xr:uid="{FFE0EA87-1B18-42D6-B532-2A582C8C7375}"/>
    <hyperlink ref="G21" r:id="rId14" display="https://www.accu.co.uk/imperial-hexagon-nuts/36766-HPN-8-32-A2?uk_google_shopping=1&amp;c=3&amp;gad_source=1&amp;gclid=CjwKCAiAh6y9BhBREiwApBLHC9BsAKPDefTbT39kSrAy5jaLXWHXPxMZjlyj-C49ddCsvBzrysg1WhoCQjEQAvD_BwE" xr:uid="{984C084C-A41C-43D9-9B63-142A7D517F48}"/>
    <hyperlink ref="G22" r:id="rId15" display="https://gtse.co.uk/nylon-black-cable-ties?sku=GCT20048B&amp;tw_source=google&amp;tw_adid=721868349309&amp;tw_campaign=21925331758&amp;gad_source=1&amp;gclid=CjwKCAiAh6y9BhBREiwApBLHC-WvuFtJ1SC0fUA4sH0_Q7SpJIv7H66SVFT1FtGNtMukz9eAV2OmmhoCNJYQAvD_BwE" xr:uid="{917A7D33-BD9B-4637-9820-D7904105F22A}"/>
    <hyperlink ref="G24" r:id="rId16" display="https://uk.rs-online.com/web/p/hydraulic-hose-assemblies/1102248?cm_mmc=UK-PLA-DS3A-_-google-_-CSS_UK_EN_Standard-Shopping_RS_PRO-_-Catch+All-_-1102248&amp;matchtype=&amp;pla-650610262513&amp;gad_source=1&amp;gclid=CjwKCAiAh6y9BhBREiwApBLHC0sYLv9EJKpnxMquf2Z8PQKqNiGSYR-C-6XbeqXXeB9f-5KwdMUgjhoCbqYQAvD_BwE&amp;gclsrc=aw.ds" xr:uid="{522D6945-8601-41E1-B7F9-C4B9622B1249}"/>
    <hyperlink ref="G25" r:id="rId17" display="https://tameson.co.uk/products/bl2sm-212-g2-1-2inch-2-way-ball-valve-stainless-steel-ptfe-63-bar" xr:uid="{14F232EC-7AD2-48C1-AA51-16536A939893}"/>
  </hyperlinks>
  <pageMargins left="0.25" right="0.25" top="0.25" bottom="0.25" header="0" footer="0"/>
  <pageSetup scale="60" fitToHeight="0" orientation="portrait" horizontalDpi="4294967292" verticalDpi="4294967292" r:id="rId18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Time xmlns="4547ebae-f426-471d-b036-c54973559800" xsi:nil="true"/>
    <TaxCatchAll xmlns="d4163751-79eb-4593-9edf-47bf89496c04" xsi:nil="true"/>
    <lcf76f155ced4ddcb4097134ff3c332f xmlns="4547ebae-f426-471d-b036-c5497355980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56A94C914748C48B78E16C485623669" ma:contentTypeVersion="13" ma:contentTypeDescription="Create a new document." ma:contentTypeScope="" ma:versionID="83fb2be15363b42bd9ff796898809a13">
  <xsd:schema xmlns:xsd="http://www.w3.org/2001/XMLSchema" xmlns:xs="http://www.w3.org/2001/XMLSchema" xmlns:p="http://schemas.microsoft.com/office/2006/metadata/properties" xmlns:ns2="4547ebae-f426-471d-b036-c54973559800" xmlns:ns3="d4163751-79eb-4593-9edf-47bf89496c04" targetNamespace="http://schemas.microsoft.com/office/2006/metadata/properties" ma:root="true" ma:fieldsID="57dfd9333462b04716d0a380d3c56b2c" ns2:_="" ns3:_="">
    <xsd:import namespace="4547ebae-f426-471d-b036-c54973559800"/>
    <xsd:import namespace="d4163751-79eb-4593-9edf-47bf89496c0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Date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47ebae-f426-471d-b036-c549735598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ed3f799-2585-429a-ae92-38aec2d16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DateTime" ma:index="20" nillable="true" ma:displayName="Date &amp; Time" ma:format="DateTime" ma:internalName="DateTim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163751-79eb-4593-9edf-47bf89496c0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d6e5505-bec5-4d93-a802-ea614b13c206}" ma:internalName="TaxCatchAll" ma:showField="CatchAllData" ma:web="d4163751-79eb-4593-9edf-47bf89496c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C9B8D87-9CFE-4DD9-84F7-C2A01D247F2E}"/>
</file>

<file path=customXml/itemProps2.xml><?xml version="1.0" encoding="utf-8"?>
<ds:datastoreItem xmlns:ds="http://schemas.openxmlformats.org/officeDocument/2006/customXml" ds:itemID="{92F65984-8C27-411C-86B6-2915FD59DEC0}"/>
</file>

<file path=customXml/itemProps3.xml><?xml version="1.0" encoding="utf-8"?>
<ds:datastoreItem xmlns:ds="http://schemas.openxmlformats.org/officeDocument/2006/customXml" ds:itemID="{D500C0E9-E98B-4A5B-A0D0-7062E1D7C4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ragaz</dc:creator>
  <cp:keywords/>
  <dc:description/>
  <cp:lastModifiedBy>[Student] Calvin Renato Fernandes</cp:lastModifiedBy>
  <cp:revision/>
  <dcterms:created xsi:type="dcterms:W3CDTF">2015-07-29T21:33:10Z</dcterms:created>
  <dcterms:modified xsi:type="dcterms:W3CDTF">2025-02-13T15:13:59Z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0x010100756A94C914748C48B78E16C485623669</vt:lpwstr>
  </property>
  <property fmtid="{D5CDD505-2E9C-101B-9397-08002B2CF9AE}" pid="3" name="MediaServiceImageTags">
    <vt:lpwstr/>
  </property>
</Properties>
</file>